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showInkAnnotation="0" autoCompressPictures="0"/>
  <bookViews>
    <workbookView xWindow="0" yWindow="0" windowWidth="25600" windowHeight="190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0" i="1" l="1"/>
  <c r="C2" i="1"/>
  <c r="C4" i="1"/>
  <c r="C8" i="1"/>
  <c r="C10" i="1"/>
  <c r="C11" i="1"/>
  <c r="C22" i="1"/>
  <c r="C24" i="1"/>
  <c r="C26" i="1"/>
  <c r="C27" i="1"/>
  <c r="C33" i="1"/>
  <c r="C34" i="1"/>
  <c r="C38" i="1"/>
  <c r="C37" i="1"/>
  <c r="C15" i="1"/>
  <c r="C14" i="1"/>
</calcChain>
</file>

<file path=xl/sharedStrings.xml><?xml version="1.0" encoding="utf-8"?>
<sst xmlns="http://schemas.openxmlformats.org/spreadsheetml/2006/main" count="51" uniqueCount="33">
  <si>
    <t>masse</t>
  </si>
  <si>
    <t>kg</t>
  </si>
  <si>
    <t>poids</t>
  </si>
  <si>
    <t>N</t>
  </si>
  <si>
    <t>vitesse</t>
  </si>
  <si>
    <t>km/h</t>
  </si>
  <si>
    <t>m/s</t>
  </si>
  <si>
    <t>Energie potentielle</t>
  </si>
  <si>
    <t>pente</t>
  </si>
  <si>
    <t>%</t>
  </si>
  <si>
    <t>vitesse ascensionnelle</t>
  </si>
  <si>
    <t>puissance nécessaire</t>
  </si>
  <si>
    <t>kW</t>
  </si>
  <si>
    <t>ch</t>
  </si>
  <si>
    <t>Energie cinétique</t>
  </si>
  <si>
    <t>kJ</t>
  </si>
  <si>
    <t>kWh</t>
  </si>
  <si>
    <t>TraInée</t>
  </si>
  <si>
    <t>l</t>
  </si>
  <si>
    <t>m</t>
  </si>
  <si>
    <t>h</t>
  </si>
  <si>
    <t>S</t>
  </si>
  <si>
    <t>m2</t>
  </si>
  <si>
    <t>Cx</t>
  </si>
  <si>
    <t>-</t>
  </si>
  <si>
    <t>SCx</t>
  </si>
  <si>
    <t>ρ air</t>
  </si>
  <si>
    <t>kg/m3</t>
  </si>
  <si>
    <t>traînée</t>
  </si>
  <si>
    <t>Frottements (% traînée)</t>
  </si>
  <si>
    <t>pneus</t>
  </si>
  <si>
    <t>transmission</t>
  </si>
  <si>
    <t>Total Puissance nécessaire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</si>
</sst>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sz val="12"/>
      <name val="Arial"/>
    </font>
    <font>
      <b/>
      <sz val="12"/>
      <name val="Arial"/>
    </font>
    <font>
      <sz val="12"/>
      <color rgb="FF22222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164" fontId="1" fillId="0" borderId="0" xfId="0" applyNumberFormat="1" applyFont="1"/>
    <xf numFmtId="1" fontId="1" fillId="0" borderId="0" xfId="0" applyNumberFormat="1" applyFont="1"/>
    <xf numFmtId="0" fontId="2" fillId="0" borderId="0" xfId="0" applyFont="1"/>
    <xf numFmtId="9" fontId="1" fillId="0" borderId="0" xfId="0" applyNumberFormat="1" applyFont="1"/>
    <xf numFmtId="2" fontId="1" fillId="0" borderId="0" xfId="0" applyNumberFormat="1" applyFont="1"/>
    <xf numFmtId="0" fontId="1" fillId="0" borderId="0" xfId="0" quotePrefix="1" applyFont="1"/>
    <xf numFmtId="0" fontId="3" fillId="0" borderId="0" xfId="0" applyFont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workbookViewId="0">
      <selection activeCell="C24" sqref="C24"/>
    </sheetView>
  </sheetViews>
  <sheetFormatPr baseColWidth="10" defaultRowHeight="15" x14ac:dyDescent="0"/>
  <cols>
    <col min="1" max="1" width="27.1640625" bestFit="1" customWidth="1"/>
    <col min="2" max="2" width="6.6640625" bestFit="1" customWidth="1"/>
  </cols>
  <sheetData>
    <row r="1" spans="1:3">
      <c r="A1" s="1" t="s">
        <v>0</v>
      </c>
      <c r="B1" s="2" t="s">
        <v>1</v>
      </c>
      <c r="C1" s="2">
        <v>1800</v>
      </c>
    </row>
    <row r="2" spans="1:3">
      <c r="A2" s="1" t="s">
        <v>2</v>
      </c>
      <c r="B2" s="2" t="s">
        <v>3</v>
      </c>
      <c r="C2" s="2">
        <f>C1*9.81</f>
        <v>17658</v>
      </c>
    </row>
    <row r="3" spans="1:3">
      <c r="A3" s="1" t="s">
        <v>4</v>
      </c>
      <c r="B3" s="2" t="s">
        <v>5</v>
      </c>
      <c r="C3" s="2">
        <v>130</v>
      </c>
    </row>
    <row r="4" spans="1:3">
      <c r="A4" s="1" t="s">
        <v>4</v>
      </c>
      <c r="B4" s="2" t="s">
        <v>6</v>
      </c>
      <c r="C4" s="3">
        <f>C3*1000/3600</f>
        <v>36.111111111111114</v>
      </c>
    </row>
    <row r="5" spans="1:3">
      <c r="A5" s="2"/>
      <c r="B5" s="2"/>
      <c r="C5" s="4"/>
    </row>
    <row r="6" spans="1:3">
      <c r="A6" s="5" t="s">
        <v>7</v>
      </c>
      <c r="B6" s="5"/>
      <c r="C6" s="4"/>
    </row>
    <row r="7" spans="1:3">
      <c r="A7" s="1" t="s">
        <v>8</v>
      </c>
      <c r="B7" s="2" t="s">
        <v>9</v>
      </c>
      <c r="C7" s="6">
        <v>0</v>
      </c>
    </row>
    <row r="8" spans="1:3">
      <c r="A8" s="1" t="s">
        <v>10</v>
      </c>
      <c r="B8" s="2" t="s">
        <v>6</v>
      </c>
      <c r="C8" s="7">
        <f>C4*C7</f>
        <v>0</v>
      </c>
    </row>
    <row r="9" spans="1:3">
      <c r="A9" s="1"/>
      <c r="B9" s="2"/>
      <c r="C9" s="7"/>
    </row>
    <row r="10" spans="1:3">
      <c r="A10" s="1" t="s">
        <v>11</v>
      </c>
      <c r="B10" s="2" t="s">
        <v>12</v>
      </c>
      <c r="C10" s="7">
        <f>C2*C8/1000</f>
        <v>0</v>
      </c>
    </row>
    <row r="11" spans="1:3">
      <c r="A11" s="1" t="s">
        <v>11</v>
      </c>
      <c r="B11" s="2" t="s">
        <v>13</v>
      </c>
      <c r="C11" s="7">
        <f>C10/0.735</f>
        <v>0</v>
      </c>
    </row>
    <row r="12" spans="1:3">
      <c r="A12" s="1"/>
      <c r="B12" s="2"/>
      <c r="C12" s="7"/>
    </row>
    <row r="13" spans="1:3">
      <c r="A13" s="5" t="s">
        <v>14</v>
      </c>
      <c r="B13" s="2"/>
      <c r="C13" s="7"/>
    </row>
    <row r="14" spans="1:3">
      <c r="A14" s="1"/>
      <c r="B14" s="2" t="s">
        <v>15</v>
      </c>
      <c r="C14" s="4">
        <f>0.5*C1*C4*C4/1000</f>
        <v>1173.6111111111113</v>
      </c>
    </row>
    <row r="15" spans="1:3">
      <c r="A15" s="1"/>
      <c r="B15" s="2" t="s">
        <v>16</v>
      </c>
      <c r="C15" s="7">
        <f>0.5*C1*C4*C4/3600/1000</f>
        <v>0.32600308641975312</v>
      </c>
    </row>
    <row r="16" spans="1:3">
      <c r="A16" s="1"/>
      <c r="B16" s="2"/>
      <c r="C16" s="7"/>
    </row>
    <row r="17" spans="1:3">
      <c r="A17" s="5" t="s">
        <v>17</v>
      </c>
      <c r="B17" s="5"/>
      <c r="C17" s="2"/>
    </row>
    <row r="18" spans="1:3">
      <c r="A18" s="1" t="s">
        <v>18</v>
      </c>
      <c r="B18" s="2" t="s">
        <v>19</v>
      </c>
      <c r="C18" s="2">
        <v>1.86</v>
      </c>
    </row>
    <row r="19" spans="1:3">
      <c r="A19" s="1" t="s">
        <v>20</v>
      </c>
      <c r="B19" s="2" t="s">
        <v>19</v>
      </c>
      <c r="C19" s="2">
        <v>1.68</v>
      </c>
    </row>
    <row r="20" spans="1:3">
      <c r="A20" s="1" t="s">
        <v>21</v>
      </c>
      <c r="B20" s="2" t="s">
        <v>22</v>
      </c>
      <c r="C20" s="7">
        <f>C18*C19</f>
        <v>3.1248</v>
      </c>
    </row>
    <row r="21" spans="1:3">
      <c r="A21" s="1" t="s">
        <v>23</v>
      </c>
      <c r="B21" s="8" t="s">
        <v>24</v>
      </c>
      <c r="C21" s="2">
        <v>0.34</v>
      </c>
    </row>
    <row r="22" spans="1:3">
      <c r="A22" s="1" t="s">
        <v>25</v>
      </c>
      <c r="B22" s="2" t="s">
        <v>22</v>
      </c>
      <c r="C22" s="7">
        <f>C21*C20</f>
        <v>1.062432</v>
      </c>
    </row>
    <row r="23" spans="1:3">
      <c r="A23" s="9" t="s">
        <v>26</v>
      </c>
      <c r="B23" s="10" t="s">
        <v>27</v>
      </c>
      <c r="C23" s="2">
        <v>1.2250000000000001</v>
      </c>
    </row>
    <row r="24" spans="1:3">
      <c r="A24" s="1" t="s">
        <v>28</v>
      </c>
      <c r="B24" s="2" t="s">
        <v>3</v>
      </c>
      <c r="C24" s="4">
        <f>0.5*C23*C22*C4*C4</f>
        <v>848.57247222222247</v>
      </c>
    </row>
    <row r="25" spans="1:3">
      <c r="A25" s="1"/>
      <c r="B25" s="2"/>
      <c r="C25" s="4"/>
    </row>
    <row r="26" spans="1:3">
      <c r="A26" s="1" t="s">
        <v>11</v>
      </c>
      <c r="B26" s="2" t="s">
        <v>12</v>
      </c>
      <c r="C26" s="3">
        <f>C24*C4/1000</f>
        <v>30.642894830246924</v>
      </c>
    </row>
    <row r="27" spans="1:3">
      <c r="A27" s="1" t="s">
        <v>11</v>
      </c>
      <c r="B27" s="2" t="s">
        <v>13</v>
      </c>
      <c r="C27" s="3">
        <f>C26/0.735</f>
        <v>41.691013374485614</v>
      </c>
    </row>
    <row r="28" spans="1:3">
      <c r="A28" s="1"/>
      <c r="B28" s="2"/>
      <c r="C28" s="3"/>
    </row>
    <row r="29" spans="1:3">
      <c r="A29" s="5" t="s">
        <v>29</v>
      </c>
      <c r="B29" s="2"/>
      <c r="C29" s="3"/>
    </row>
    <row r="30" spans="1:3">
      <c r="A30" s="1" t="s">
        <v>30</v>
      </c>
      <c r="B30" s="2" t="s">
        <v>9</v>
      </c>
      <c r="C30" s="6">
        <v>0.05</v>
      </c>
    </row>
    <row r="31" spans="1:3">
      <c r="A31" s="1" t="s">
        <v>31</v>
      </c>
      <c r="B31" s="2" t="s">
        <v>9</v>
      </c>
      <c r="C31" s="6">
        <v>0.05</v>
      </c>
    </row>
    <row r="32" spans="1:3">
      <c r="A32" s="1"/>
      <c r="B32" s="2"/>
      <c r="C32" s="6"/>
    </row>
    <row r="33" spans="1:3">
      <c r="A33" s="1" t="s">
        <v>11</v>
      </c>
      <c r="B33" s="2" t="s">
        <v>12</v>
      </c>
      <c r="C33" s="7">
        <f>C26*(C30+C31)</f>
        <v>3.0642894830246927</v>
      </c>
    </row>
    <row r="34" spans="1:3">
      <c r="A34" s="1" t="s">
        <v>11</v>
      </c>
      <c r="B34" s="2" t="s">
        <v>13</v>
      </c>
      <c r="C34" s="3">
        <f>C33/0.735</f>
        <v>4.1691013374485619</v>
      </c>
    </row>
    <row r="35" spans="1:3">
      <c r="A35" s="1"/>
      <c r="B35" s="2"/>
      <c r="C35" s="6"/>
    </row>
    <row r="36" spans="1:3">
      <c r="A36" s="2"/>
      <c r="B36" s="2"/>
      <c r="C36" s="2"/>
    </row>
    <row r="37" spans="1:3">
      <c r="A37" s="5" t="s">
        <v>32</v>
      </c>
      <c r="B37" s="2" t="s">
        <v>12</v>
      </c>
      <c r="C37" s="3">
        <f>C10+C26+C33</f>
        <v>33.707184313271618</v>
      </c>
    </row>
    <row r="38" spans="1:3">
      <c r="A38" s="2"/>
      <c r="B38" s="2" t="s">
        <v>13</v>
      </c>
      <c r="C38" s="3">
        <f>C11+C27+C34</f>
        <v>45.860114711934173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 L</dc:creator>
  <cp:lastModifiedBy>Jean-Christophe L</cp:lastModifiedBy>
  <dcterms:created xsi:type="dcterms:W3CDTF">2019-05-01T20:05:19Z</dcterms:created>
  <dcterms:modified xsi:type="dcterms:W3CDTF">2019-05-01T20:07:35Z</dcterms:modified>
</cp:coreProperties>
</file>