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45" windowWidth="11535" windowHeight="6015"/>
  </bookViews>
  <sheets>
    <sheet name="Consommation " sheetId="12" r:id="rId1"/>
  </sheets>
  <calcPr calcId="125725"/>
</workbook>
</file>

<file path=xl/calcChain.xml><?xml version="1.0" encoding="utf-8"?>
<calcChain xmlns="http://schemas.openxmlformats.org/spreadsheetml/2006/main">
  <c r="H51" i="12"/>
  <c r="H46"/>
  <c r="G45"/>
  <c r="G46"/>
  <c r="G47"/>
  <c r="G48"/>
  <c r="G49"/>
  <c r="G50"/>
  <c r="G51"/>
  <c r="G43"/>
  <c r="G44"/>
  <c r="G42"/>
  <c r="G41"/>
  <c r="H40"/>
  <c r="G40"/>
  <c r="H37"/>
  <c r="H33"/>
  <c r="G37"/>
  <c r="G38"/>
  <c r="G39"/>
  <c r="G34"/>
  <c r="G35"/>
  <c r="G36"/>
  <c r="G32"/>
  <c r="G33"/>
  <c r="G26"/>
  <c r="G27"/>
  <c r="G28"/>
  <c r="G29"/>
  <c r="G30"/>
  <c r="G31"/>
  <c r="H24"/>
  <c r="H18"/>
  <c r="G14"/>
  <c r="G15"/>
  <c r="G16"/>
  <c r="G17"/>
  <c r="G18"/>
  <c r="G19"/>
  <c r="G20"/>
  <c r="G21"/>
  <c r="G22"/>
  <c r="G23"/>
  <c r="G24"/>
  <c r="G25"/>
  <c r="G13"/>
</calcChain>
</file>

<file path=xl/sharedStrings.xml><?xml version="1.0" encoding="utf-8"?>
<sst xmlns="http://schemas.openxmlformats.org/spreadsheetml/2006/main" count="7" uniqueCount="6">
  <si>
    <t>Date</t>
  </si>
  <si>
    <t>Kilométrage</t>
  </si>
  <si>
    <t>Motifs</t>
  </si>
  <si>
    <t>G-O</t>
  </si>
  <si>
    <t>Conso</t>
  </si>
  <si>
    <t>cumulée</t>
  </si>
</sst>
</file>

<file path=xl/styles.xml><?xml version="1.0" encoding="utf-8"?>
<styleSheet xmlns="http://schemas.openxmlformats.org/spreadsheetml/2006/main">
  <numFmts count="4">
    <numFmt numFmtId="166" formatCode="_-* #,##0.00\ [$€]_-;\-* #,##0.00\ [$€]_-;_-* &quot;-&quot;??\ [$€]_-;_-@_-"/>
    <numFmt numFmtId="168" formatCode="#,##0.0000\ &quot;€&quot;"/>
    <numFmt numFmtId="169" formatCode="#,##0.00000\ &quot;€&quot;"/>
    <numFmt numFmtId="170" formatCode="#,##0.00_ ;\-#,##0.00\ "/>
  </numFmts>
  <fonts count="5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3" xfId="0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6" xfId="0" applyBorder="1"/>
    <xf numFmtId="0" fontId="0" fillId="0" borderId="20" xfId="0" applyBorder="1"/>
    <xf numFmtId="4" fontId="0" fillId="0" borderId="17" xfId="0" applyNumberFormat="1" applyBorder="1"/>
    <xf numFmtId="3" fontId="0" fillId="0" borderId="13" xfId="0" applyNumberFormat="1" applyBorder="1" applyAlignment="1">
      <alignment horizontal="center"/>
    </xf>
    <xf numFmtId="3" fontId="0" fillId="0" borderId="17" xfId="0" applyNumberFormat="1" applyBorder="1" applyAlignment="1">
      <alignment horizontal="center"/>
    </xf>
    <xf numFmtId="0" fontId="3" fillId="0" borderId="16" xfId="0" applyFont="1" applyBorder="1"/>
    <xf numFmtId="14" fontId="0" fillId="0" borderId="11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168" fontId="4" fillId="0" borderId="0" xfId="0" applyNumberFormat="1" applyFont="1"/>
    <xf numFmtId="169" fontId="0" fillId="0" borderId="0" xfId="0" applyNumberFormat="1"/>
    <xf numFmtId="4" fontId="0" fillId="0" borderId="2" xfId="0" applyNumberFormat="1" applyBorder="1"/>
    <xf numFmtId="4" fontId="0" fillId="0" borderId="13" xfId="0" applyNumberFormat="1" applyBorder="1"/>
    <xf numFmtId="2" fontId="0" fillId="0" borderId="7" xfId="0" applyNumberFormat="1" applyBorder="1"/>
    <xf numFmtId="2" fontId="0" fillId="0" borderId="14" xfId="0" applyNumberFormat="1" applyBorder="1"/>
    <xf numFmtId="2" fontId="0" fillId="0" borderId="18" xfId="0" applyNumberFormat="1" applyBorder="1"/>
    <xf numFmtId="0" fontId="2" fillId="0" borderId="0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4" fillId="0" borderId="2" xfId="0" applyNumberFormat="1" applyFon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14" fontId="3" fillId="0" borderId="15" xfId="0" applyNumberFormat="1" applyFont="1" applyBorder="1" applyAlignment="1">
      <alignment horizontal="center"/>
    </xf>
    <xf numFmtId="4" fontId="3" fillId="0" borderId="17" xfId="0" applyNumberFormat="1" applyFont="1" applyBorder="1" applyAlignment="1"/>
    <xf numFmtId="3" fontId="0" fillId="0" borderId="0" xfId="0" applyNumberFormat="1"/>
    <xf numFmtId="3" fontId="2" fillId="0" borderId="1" xfId="0" applyNumberFormat="1" applyFont="1" applyBorder="1" applyAlignment="1">
      <alignment horizontal="center"/>
    </xf>
    <xf numFmtId="3" fontId="0" fillId="0" borderId="3" xfId="0" applyNumberFormat="1" applyBorder="1"/>
    <xf numFmtId="3" fontId="0" fillId="0" borderId="2" xfId="0" applyNumberFormat="1" applyBorder="1"/>
    <xf numFmtId="3" fontId="0" fillId="0" borderId="21" xfId="0" applyNumberFormat="1" applyBorder="1" applyAlignment="1">
      <alignment horizontal="center"/>
    </xf>
    <xf numFmtId="2" fontId="0" fillId="2" borderId="18" xfId="0" applyNumberFormat="1" applyFill="1" applyBorder="1"/>
    <xf numFmtId="2" fontId="0" fillId="0" borderId="18" xfId="0" applyNumberFormat="1" applyFill="1" applyBorder="1"/>
    <xf numFmtId="170" fontId="0" fillId="0" borderId="17" xfId="0" applyNumberFormat="1" applyBorder="1"/>
    <xf numFmtId="170" fontId="0" fillId="0" borderId="21" xfId="0" applyNumberFormat="1" applyBorder="1"/>
    <xf numFmtId="4" fontId="0" fillId="0" borderId="17" xfId="0" applyNumberFormat="1" applyBorder="1" applyAlignment="1"/>
    <xf numFmtId="0" fontId="2" fillId="0" borderId="22" xfId="0" applyFont="1" applyBorder="1" applyAlignment="1">
      <alignment horizontal="center"/>
    </xf>
    <xf numFmtId="2" fontId="0" fillId="0" borderId="21" xfId="0" applyNumberFormat="1" applyBorder="1"/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133350</xdr:rowOff>
    </xdr:from>
    <xdr:to>
      <xdr:col>8</xdr:col>
      <xdr:colOff>9525</xdr:colOff>
      <xdr:row>5</xdr:row>
      <xdr:rowOff>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76200" y="295275"/>
          <a:ext cx="4086225" cy="514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36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C0C0C0"/>
                </a:outerShdw>
              </a:effectLst>
              <a:latin typeface="Times New Roman"/>
              <a:cs typeface="Times New Roman"/>
            </a:rPr>
            <a:t>Entretien  HONDA ACCORD  i - DTEC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J57"/>
  <sheetViews>
    <sheetView tabSelected="1" workbookViewId="0">
      <selection activeCell="P51" sqref="P51"/>
    </sheetView>
  </sheetViews>
  <sheetFormatPr baseColWidth="10" defaultRowHeight="12.75"/>
  <cols>
    <col min="1" max="1" width="11.42578125" style="33"/>
    <col min="2" max="2" width="12.85546875" style="39" customWidth="1"/>
    <col min="3" max="4" width="0" hidden="1" customWidth="1"/>
    <col min="5" max="5" width="32.42578125" hidden="1" customWidth="1"/>
    <col min="6" max="6" width="13" bestFit="1" customWidth="1"/>
    <col min="7" max="7" width="13.5703125" customWidth="1"/>
    <col min="8" max="8" width="11.42578125" style="28"/>
  </cols>
  <sheetData>
    <row r="7" spans="1:9" ht="13.5" thickBot="1"/>
    <row r="8" spans="1:9">
      <c r="A8" s="3" t="s">
        <v>0</v>
      </c>
      <c r="B8" s="40" t="s">
        <v>1</v>
      </c>
      <c r="C8" s="49" t="s">
        <v>2</v>
      </c>
      <c r="D8" s="49"/>
      <c r="E8" s="49"/>
      <c r="F8" s="1" t="s">
        <v>3</v>
      </c>
      <c r="G8" s="4" t="s">
        <v>4</v>
      </c>
      <c r="H8" s="26" t="s">
        <v>4</v>
      </c>
      <c r="I8" s="25"/>
    </row>
    <row r="9" spans="1:9" ht="13.5" thickBot="1">
      <c r="A9" s="34"/>
      <c r="B9" s="41"/>
      <c r="C9" s="6"/>
      <c r="D9" s="6"/>
      <c r="E9" s="6"/>
      <c r="F9" s="2"/>
      <c r="G9" s="7"/>
      <c r="H9" s="27" t="s">
        <v>5</v>
      </c>
    </row>
    <row r="10" spans="1:9">
      <c r="A10" s="35"/>
      <c r="B10" s="42"/>
      <c r="C10" s="5"/>
      <c r="D10" s="5"/>
      <c r="E10" s="5"/>
      <c r="F10" s="20"/>
      <c r="G10" s="22"/>
      <c r="H10" s="29"/>
    </row>
    <row r="11" spans="1:9">
      <c r="A11" s="15"/>
      <c r="B11" s="12"/>
      <c r="C11" s="8"/>
      <c r="D11" s="8"/>
      <c r="E11" s="8"/>
      <c r="F11" s="21"/>
      <c r="G11" s="23"/>
      <c r="H11" s="30"/>
    </row>
    <row r="12" spans="1:9">
      <c r="A12" s="16">
        <v>40290</v>
      </c>
      <c r="B12" s="12">
        <v>8308</v>
      </c>
      <c r="C12" s="9"/>
      <c r="D12" s="9"/>
      <c r="E12" s="9"/>
      <c r="F12" s="11">
        <v>37.700000000000003</v>
      </c>
      <c r="G12" s="24"/>
      <c r="H12" s="30"/>
    </row>
    <row r="13" spans="1:9">
      <c r="A13" s="16">
        <v>40300</v>
      </c>
      <c r="B13" s="13">
        <v>8907</v>
      </c>
      <c r="C13" s="9"/>
      <c r="D13" s="9"/>
      <c r="E13" s="9"/>
      <c r="F13" s="11">
        <v>35.590000000000003</v>
      </c>
      <c r="G13" s="24">
        <f>(F13/(B13-B12))*100</f>
        <v>5.9415692821368955</v>
      </c>
      <c r="H13" s="30"/>
    </row>
    <row r="14" spans="1:9">
      <c r="A14" s="16">
        <v>40306</v>
      </c>
      <c r="B14" s="13">
        <v>9997</v>
      </c>
      <c r="C14" s="9"/>
      <c r="D14" s="9"/>
      <c r="E14" s="9"/>
      <c r="F14" s="11">
        <v>61.85</v>
      </c>
      <c r="G14" s="45">
        <f t="shared" ref="G14:G57" si="0">(F14/(B14-B13))*100</f>
        <v>5.6743119266055047</v>
      </c>
      <c r="H14" s="30"/>
    </row>
    <row r="15" spans="1:9">
      <c r="A15" s="16">
        <v>40312</v>
      </c>
      <c r="B15" s="13">
        <v>10605</v>
      </c>
      <c r="C15" s="9"/>
      <c r="D15" s="9"/>
      <c r="E15" s="9"/>
      <c r="F15" s="11">
        <v>47.07</v>
      </c>
      <c r="G15" s="24">
        <f t="shared" si="0"/>
        <v>7.7417763157894743</v>
      </c>
      <c r="H15" s="30"/>
    </row>
    <row r="16" spans="1:9">
      <c r="A16" s="16">
        <v>40319</v>
      </c>
      <c r="B16" s="13">
        <v>11257</v>
      </c>
      <c r="C16" s="9"/>
      <c r="D16" s="9"/>
      <c r="E16" s="9"/>
      <c r="F16" s="11">
        <v>42</v>
      </c>
      <c r="G16" s="24">
        <f t="shared" si="0"/>
        <v>6.4417177914110431</v>
      </c>
      <c r="H16" s="30"/>
    </row>
    <row r="17" spans="1:10">
      <c r="A17" s="16">
        <v>40326</v>
      </c>
      <c r="B17" s="13">
        <v>12239</v>
      </c>
      <c r="C17" s="14"/>
      <c r="D17" s="9"/>
      <c r="E17" s="9"/>
      <c r="F17" s="11">
        <v>61.33</v>
      </c>
      <c r="G17" s="24">
        <f t="shared" si="0"/>
        <v>6.2454175152749487</v>
      </c>
      <c r="H17" s="30"/>
    </row>
    <row r="18" spans="1:10">
      <c r="A18" s="16">
        <v>40341</v>
      </c>
      <c r="B18" s="13">
        <v>12738</v>
      </c>
      <c r="C18" s="14"/>
      <c r="D18" s="9"/>
      <c r="E18" s="9"/>
      <c r="F18" s="11">
        <v>36.5</v>
      </c>
      <c r="G18" s="24">
        <f t="shared" si="0"/>
        <v>7.3146292585170345</v>
      </c>
      <c r="H18" s="31">
        <f>((F18+F17+F16+F15+F14+F13)/(B18-B12))*100</f>
        <v>6.4185101580135431</v>
      </c>
    </row>
    <row r="19" spans="1:10">
      <c r="A19" s="16">
        <v>40357</v>
      </c>
      <c r="B19" s="13">
        <v>13364</v>
      </c>
      <c r="C19" s="9"/>
      <c r="D19" s="9"/>
      <c r="E19" s="9"/>
      <c r="F19" s="11">
        <v>42.42</v>
      </c>
      <c r="G19" s="24">
        <f t="shared" si="0"/>
        <v>6.7763578274760388</v>
      </c>
      <c r="H19" s="30"/>
    </row>
    <row r="20" spans="1:10">
      <c r="A20" s="16">
        <v>40370</v>
      </c>
      <c r="B20" s="13">
        <v>14043</v>
      </c>
      <c r="C20" s="9"/>
      <c r="D20" s="9"/>
      <c r="E20" s="9"/>
      <c r="F20" s="11">
        <v>42</v>
      </c>
      <c r="G20" s="24">
        <f t="shared" si="0"/>
        <v>6.1855670103092786</v>
      </c>
      <c r="H20" s="30"/>
    </row>
    <row r="21" spans="1:10">
      <c r="A21" s="16">
        <v>40380</v>
      </c>
      <c r="B21" s="13">
        <v>14906</v>
      </c>
      <c r="C21" s="9"/>
      <c r="D21" s="9"/>
      <c r="E21" s="9"/>
      <c r="F21" s="11">
        <v>54.59</v>
      </c>
      <c r="G21" s="24">
        <f t="shared" si="0"/>
        <v>6.3256083429895718</v>
      </c>
      <c r="H21" s="30"/>
    </row>
    <row r="22" spans="1:10">
      <c r="A22" s="16">
        <v>40396</v>
      </c>
      <c r="B22" s="13">
        <v>15417</v>
      </c>
      <c r="C22" s="14"/>
      <c r="D22" s="9"/>
      <c r="E22" s="9"/>
      <c r="F22" s="11">
        <v>34.28</v>
      </c>
      <c r="G22" s="24">
        <f t="shared" si="0"/>
        <v>6.7084148727984347</v>
      </c>
      <c r="H22" s="30"/>
    </row>
    <row r="23" spans="1:10">
      <c r="A23" s="16">
        <v>40398</v>
      </c>
      <c r="B23" s="13">
        <v>16207</v>
      </c>
      <c r="C23" s="14"/>
      <c r="D23" s="9"/>
      <c r="E23" s="9"/>
      <c r="F23" s="11">
        <v>48.47</v>
      </c>
      <c r="G23" s="24">
        <f t="shared" si="0"/>
        <v>6.1354430379746834</v>
      </c>
      <c r="H23" s="30"/>
      <c r="I23" s="18"/>
    </row>
    <row r="24" spans="1:10">
      <c r="A24" s="16">
        <v>40413</v>
      </c>
      <c r="B24" s="13">
        <v>17173</v>
      </c>
      <c r="C24" s="14"/>
      <c r="D24" s="9"/>
      <c r="E24" s="9"/>
      <c r="F24" s="11">
        <v>57.31</v>
      </c>
      <c r="G24" s="24">
        <f t="shared" si="0"/>
        <v>5.9327122153209118</v>
      </c>
      <c r="H24" s="31">
        <f>((F24+F23+F22+F21+F20+F19+F18+F17+F16+F15+F14+F13)/(B24-B12))*100</f>
        <v>6.3554427523970674</v>
      </c>
      <c r="I24" s="18"/>
    </row>
    <row r="25" spans="1:10">
      <c r="A25" s="16">
        <v>40418</v>
      </c>
      <c r="B25" s="13">
        <v>17788</v>
      </c>
      <c r="C25" s="9"/>
      <c r="D25" s="9"/>
      <c r="E25" s="9"/>
      <c r="F25" s="11">
        <v>39.04</v>
      </c>
      <c r="G25" s="24">
        <f t="shared" si="0"/>
        <v>6.3479674796747974</v>
      </c>
      <c r="H25" s="30"/>
    </row>
    <row r="26" spans="1:10">
      <c r="A26" s="37">
        <v>40426</v>
      </c>
      <c r="B26" s="13">
        <v>18479</v>
      </c>
      <c r="C26" s="9"/>
      <c r="D26" s="9"/>
      <c r="E26" s="9"/>
      <c r="F26" s="38">
        <v>53.35</v>
      </c>
      <c r="G26" s="24">
        <f t="shared" si="0"/>
        <v>7.7206946454413892</v>
      </c>
      <c r="H26" s="30"/>
      <c r="J26" s="19"/>
    </row>
    <row r="27" spans="1:10">
      <c r="A27" s="16">
        <v>40453</v>
      </c>
      <c r="B27" s="13">
        <v>19283</v>
      </c>
      <c r="C27" s="9"/>
      <c r="D27" s="9"/>
      <c r="E27" s="9"/>
      <c r="F27" s="11">
        <v>58.97</v>
      </c>
      <c r="G27" s="24">
        <f t="shared" si="0"/>
        <v>7.3345771144278604</v>
      </c>
      <c r="H27" s="30"/>
    </row>
    <row r="28" spans="1:10">
      <c r="A28" s="16">
        <v>40466</v>
      </c>
      <c r="B28" s="13">
        <v>19786</v>
      </c>
      <c r="C28" s="14"/>
      <c r="D28" s="9"/>
      <c r="E28" s="9"/>
      <c r="F28" s="11">
        <v>29.81</v>
      </c>
      <c r="G28" s="24">
        <f t="shared" si="0"/>
        <v>5.9264413518886681</v>
      </c>
      <c r="H28" s="30"/>
    </row>
    <row r="29" spans="1:10">
      <c r="A29" s="16">
        <v>40473</v>
      </c>
      <c r="B29" s="13">
        <v>20217</v>
      </c>
      <c r="C29" s="9"/>
      <c r="D29" s="9"/>
      <c r="E29" s="9"/>
      <c r="F29" s="38">
        <v>29</v>
      </c>
      <c r="G29" s="24">
        <f t="shared" si="0"/>
        <v>6.7285382830626448</v>
      </c>
      <c r="H29" s="30"/>
    </row>
    <row r="30" spans="1:10">
      <c r="A30" s="16">
        <v>40483</v>
      </c>
      <c r="B30" s="13">
        <v>20791</v>
      </c>
      <c r="C30" s="9"/>
      <c r="D30" s="9"/>
      <c r="E30" s="9"/>
      <c r="F30" s="11">
        <v>41.83</v>
      </c>
      <c r="G30" s="24">
        <f t="shared" si="0"/>
        <v>7.2874564459930307</v>
      </c>
      <c r="H30" s="30"/>
    </row>
    <row r="31" spans="1:10">
      <c r="A31" s="16">
        <v>40492</v>
      </c>
      <c r="B31" s="13">
        <v>21094</v>
      </c>
      <c r="C31" s="9"/>
      <c r="D31" s="9"/>
      <c r="E31" s="9"/>
      <c r="F31" s="11">
        <v>19.77</v>
      </c>
      <c r="G31" s="24">
        <f t="shared" si="0"/>
        <v>6.5247524752475252</v>
      </c>
      <c r="H31" s="30"/>
    </row>
    <row r="32" spans="1:10">
      <c r="A32" s="16">
        <v>40493</v>
      </c>
      <c r="B32" s="13">
        <v>21598</v>
      </c>
      <c r="C32" s="9"/>
      <c r="D32" s="9"/>
      <c r="E32" s="9"/>
      <c r="F32" s="11">
        <v>36.44</v>
      </c>
      <c r="G32" s="24">
        <f t="shared" si="0"/>
        <v>7.2301587301587293</v>
      </c>
      <c r="H32" s="30"/>
    </row>
    <row r="33" spans="1:8">
      <c r="A33" s="16">
        <v>40496</v>
      </c>
      <c r="B33" s="13">
        <v>22000</v>
      </c>
      <c r="C33" s="9"/>
      <c r="D33" s="9"/>
      <c r="E33" s="9"/>
      <c r="F33" s="11">
        <v>23.72</v>
      </c>
      <c r="G33" s="24">
        <f t="shared" si="0"/>
        <v>5.900497512437811</v>
      </c>
      <c r="H33" s="31">
        <f>((SUM($F$13:F33))/(B33-$B$13))*100</f>
        <v>6.8383105476208668</v>
      </c>
    </row>
    <row r="34" spans="1:8">
      <c r="A34" s="16">
        <v>40503</v>
      </c>
      <c r="B34" s="13">
        <v>22678</v>
      </c>
      <c r="C34" s="9"/>
      <c r="D34" s="9"/>
      <c r="E34" s="9"/>
      <c r="F34" s="11">
        <v>45.73</v>
      </c>
      <c r="G34" s="24">
        <f t="shared" si="0"/>
        <v>6.7448377581120935</v>
      </c>
      <c r="H34" s="31"/>
    </row>
    <row r="35" spans="1:8">
      <c r="A35" s="16">
        <v>40523</v>
      </c>
      <c r="B35" s="13">
        <v>23274</v>
      </c>
      <c r="C35" s="9"/>
      <c r="D35" s="9"/>
      <c r="E35" s="9"/>
      <c r="F35" s="11">
        <v>47.21</v>
      </c>
      <c r="G35" s="44">
        <f t="shared" si="0"/>
        <v>7.9211409395973149</v>
      </c>
      <c r="H35" s="31"/>
    </row>
    <row r="36" spans="1:8">
      <c r="A36" s="16">
        <v>40538</v>
      </c>
      <c r="B36" s="13">
        <v>23680</v>
      </c>
      <c r="C36" s="9"/>
      <c r="D36" s="9"/>
      <c r="E36" s="9"/>
      <c r="F36" s="11">
        <v>31.64</v>
      </c>
      <c r="G36" s="24">
        <f t="shared" si="0"/>
        <v>7.7931034482758621</v>
      </c>
      <c r="H36" s="31"/>
    </row>
    <row r="37" spans="1:8">
      <c r="A37" s="16">
        <v>40558</v>
      </c>
      <c r="B37" s="13">
        <v>24334</v>
      </c>
      <c r="C37" s="9"/>
      <c r="D37" s="9"/>
      <c r="E37" s="9"/>
      <c r="F37" s="11">
        <v>49.4</v>
      </c>
      <c r="G37" s="24">
        <f t="shared" si="0"/>
        <v>7.5535168195718647</v>
      </c>
      <c r="H37" s="31">
        <f>((SUM($F$13:F37))/(B37-$B$13))*100</f>
        <v>6.931483762235044</v>
      </c>
    </row>
    <row r="38" spans="1:8">
      <c r="A38" s="16">
        <v>40571</v>
      </c>
      <c r="B38" s="13">
        <v>24780</v>
      </c>
      <c r="C38" s="9"/>
      <c r="D38" s="9"/>
      <c r="E38" s="9"/>
      <c r="F38" s="11">
        <v>27</v>
      </c>
      <c r="G38" s="24">
        <f t="shared" si="0"/>
        <v>6.0538116591928253</v>
      </c>
      <c r="H38" s="31"/>
    </row>
    <row r="39" spans="1:8">
      <c r="A39" s="16">
        <v>40572</v>
      </c>
      <c r="B39" s="13">
        <v>25351</v>
      </c>
      <c r="C39" s="9"/>
      <c r="D39" s="9"/>
      <c r="E39" s="9"/>
      <c r="F39" s="11">
        <v>44.48</v>
      </c>
      <c r="G39" s="24">
        <f t="shared" si="0"/>
        <v>7.7898423817863396</v>
      </c>
      <c r="H39" s="31"/>
    </row>
    <row r="40" spans="1:8">
      <c r="A40" s="16">
        <v>40574</v>
      </c>
      <c r="B40" s="13">
        <v>26056</v>
      </c>
      <c r="C40" s="9"/>
      <c r="D40" s="9"/>
      <c r="E40" s="9"/>
      <c r="F40" s="11">
        <v>38</v>
      </c>
      <c r="G40" s="44">
        <f t="shared" si="0"/>
        <v>5.3900709219858154</v>
      </c>
      <c r="H40" s="31">
        <f>((SUM($F$13:F40))/(B40-$B$13))*100</f>
        <v>6.8738701965129172</v>
      </c>
    </row>
    <row r="41" spans="1:8">
      <c r="A41" s="16">
        <v>40593</v>
      </c>
      <c r="B41" s="13">
        <v>26887</v>
      </c>
      <c r="C41" s="9"/>
      <c r="D41" s="9"/>
      <c r="E41" s="9"/>
      <c r="F41" s="11">
        <v>62.84</v>
      </c>
      <c r="G41" s="24">
        <f t="shared" si="0"/>
        <v>7.5619735258724434</v>
      </c>
      <c r="H41" s="31"/>
    </row>
    <row r="42" spans="1:8">
      <c r="A42" s="16">
        <v>40621</v>
      </c>
      <c r="B42" s="13">
        <v>27489</v>
      </c>
      <c r="C42" s="9"/>
      <c r="D42" s="9"/>
      <c r="E42" s="9"/>
      <c r="F42" s="11">
        <v>44.45</v>
      </c>
      <c r="G42" s="24">
        <f t="shared" si="0"/>
        <v>7.3837209302325579</v>
      </c>
      <c r="H42" s="31"/>
    </row>
    <row r="43" spans="1:8">
      <c r="A43" s="16">
        <v>40643</v>
      </c>
      <c r="B43" s="13">
        <v>28059</v>
      </c>
      <c r="C43" s="9"/>
      <c r="D43" s="9"/>
      <c r="E43" s="9"/>
      <c r="F43" s="11">
        <v>42.75</v>
      </c>
      <c r="G43" s="24">
        <f t="shared" si="0"/>
        <v>7.5</v>
      </c>
      <c r="H43" s="31"/>
    </row>
    <row r="44" spans="1:8">
      <c r="A44" s="16">
        <v>40655</v>
      </c>
      <c r="B44" s="13">
        <v>28396</v>
      </c>
      <c r="C44" s="9"/>
      <c r="D44" s="9"/>
      <c r="E44" s="9"/>
      <c r="F44" s="11">
        <v>25.63</v>
      </c>
      <c r="G44" s="24">
        <f t="shared" si="0"/>
        <v>7.6053412462908003</v>
      </c>
      <c r="H44" s="31"/>
    </row>
    <row r="45" spans="1:8">
      <c r="A45" s="16">
        <v>40656</v>
      </c>
      <c r="B45" s="13">
        <v>28980</v>
      </c>
      <c r="C45" s="9"/>
      <c r="D45" s="9"/>
      <c r="E45" s="9"/>
      <c r="F45" s="11">
        <v>37.950000000000003</v>
      </c>
      <c r="G45" s="24">
        <f t="shared" si="0"/>
        <v>6.4982876712328776</v>
      </c>
      <c r="H45" s="31"/>
    </row>
    <row r="46" spans="1:8">
      <c r="A46" s="16">
        <v>40658</v>
      </c>
      <c r="B46" s="13">
        <v>29763</v>
      </c>
      <c r="C46" s="9"/>
      <c r="D46" s="9"/>
      <c r="E46" s="9"/>
      <c r="F46" s="11">
        <v>46.92</v>
      </c>
      <c r="G46" s="24">
        <f t="shared" si="0"/>
        <v>5.9923371647509587</v>
      </c>
      <c r="H46" s="31">
        <f>((SUM($F$13:F46))/(B46-$B$13))*100</f>
        <v>6.9013233601841213</v>
      </c>
    </row>
    <row r="47" spans="1:8">
      <c r="A47" s="16">
        <v>40670</v>
      </c>
      <c r="B47" s="13">
        <v>30131</v>
      </c>
      <c r="C47" s="9"/>
      <c r="D47" s="9"/>
      <c r="E47" s="9"/>
      <c r="F47" s="11">
        <v>26.59</v>
      </c>
      <c r="G47" s="24">
        <f t="shared" si="0"/>
        <v>7.2255434782608692</v>
      </c>
      <c r="H47" s="31"/>
    </row>
    <row r="48" spans="1:8">
      <c r="A48" s="16">
        <v>40672</v>
      </c>
      <c r="B48" s="13">
        <v>30938</v>
      </c>
      <c r="C48" s="9"/>
      <c r="D48" s="9"/>
      <c r="E48" s="9"/>
      <c r="F48" s="11">
        <v>49.92</v>
      </c>
      <c r="G48" s="24">
        <f t="shared" si="0"/>
        <v>6.1858736059479558</v>
      </c>
      <c r="H48" s="31"/>
    </row>
    <row r="49" spans="1:8">
      <c r="A49" s="16">
        <v>40679</v>
      </c>
      <c r="B49" s="13">
        <v>31492</v>
      </c>
      <c r="C49" s="9"/>
      <c r="D49" s="9"/>
      <c r="E49" s="9"/>
      <c r="F49" s="48">
        <v>35.119999999999997</v>
      </c>
      <c r="G49" s="24">
        <f t="shared" si="0"/>
        <v>6.3393501805054155</v>
      </c>
      <c r="H49" s="31"/>
    </row>
    <row r="50" spans="1:8">
      <c r="A50" s="16">
        <v>40683</v>
      </c>
      <c r="B50" s="13">
        <v>32502</v>
      </c>
      <c r="C50" s="9"/>
      <c r="D50" s="9"/>
      <c r="E50" s="9"/>
      <c r="F50" s="48">
        <v>63.67</v>
      </c>
      <c r="G50" s="24">
        <f t="shared" si="0"/>
        <v>6.3039603960396038</v>
      </c>
      <c r="H50" s="31"/>
    </row>
    <row r="51" spans="1:8">
      <c r="A51" s="16">
        <v>40697</v>
      </c>
      <c r="B51" s="13">
        <v>33317</v>
      </c>
      <c r="C51" s="9"/>
      <c r="D51" s="9"/>
      <c r="E51" s="9"/>
      <c r="F51" s="46">
        <v>53.89</v>
      </c>
      <c r="G51" s="24">
        <f t="shared" si="0"/>
        <v>6.6122699386503072</v>
      </c>
      <c r="H51" s="31">
        <f>((SUM($F$13:F51))/(B51-$B$13))*100</f>
        <v>6.8354362965997559</v>
      </c>
    </row>
    <row r="52" spans="1:8">
      <c r="A52" s="17"/>
      <c r="B52" s="13"/>
      <c r="C52" s="9"/>
      <c r="D52" s="9"/>
      <c r="E52" s="9"/>
      <c r="F52" s="46"/>
      <c r="G52" s="24"/>
      <c r="H52" s="30"/>
    </row>
    <row r="53" spans="1:8">
      <c r="A53" s="17"/>
      <c r="B53" s="13"/>
      <c r="C53" s="9"/>
      <c r="D53" s="9"/>
      <c r="E53" s="9"/>
      <c r="F53" s="46"/>
      <c r="G53" s="24"/>
      <c r="H53" s="30"/>
    </row>
    <row r="54" spans="1:8">
      <c r="A54" s="17"/>
      <c r="B54" s="13"/>
      <c r="C54" s="9"/>
      <c r="D54" s="9"/>
      <c r="E54" s="9"/>
      <c r="F54" s="46"/>
      <c r="G54" s="24"/>
      <c r="H54" s="30"/>
    </row>
    <row r="55" spans="1:8">
      <c r="A55" s="17"/>
      <c r="B55" s="13"/>
      <c r="C55" s="9"/>
      <c r="D55" s="9"/>
      <c r="E55" s="9"/>
      <c r="F55" s="46"/>
      <c r="G55" s="24"/>
      <c r="H55" s="30"/>
    </row>
    <row r="56" spans="1:8">
      <c r="A56" s="17"/>
      <c r="B56" s="13"/>
      <c r="C56" s="9"/>
      <c r="D56" s="9"/>
      <c r="E56" s="9"/>
      <c r="F56" s="46"/>
      <c r="G56" s="24"/>
      <c r="H56" s="30"/>
    </row>
    <row r="57" spans="1:8" ht="13.5" thickBot="1">
      <c r="A57" s="36"/>
      <c r="B57" s="43"/>
      <c r="C57" s="10"/>
      <c r="D57" s="10"/>
      <c r="E57" s="10"/>
      <c r="F57" s="47"/>
      <c r="G57" s="50"/>
      <c r="H57" s="32"/>
    </row>
  </sheetData>
  <mergeCells count="1">
    <mergeCell ref="C8:E8"/>
  </mergeCells>
  <pageMargins left="0" right="0" top="0.35433070866141736" bottom="0.9055118110236221" header="0.35433070866141736" footer="0.51181102362204722"/>
  <pageSetup paperSize="9" orientation="portrait" horizontalDpi="180" verticalDpi="180" r:id="rId1"/>
  <headerFooter alignWithMargins="0">
    <oddFooter>&amp;L&amp;"Arial,Gras" Confidentiel   &amp;F    &amp;A&amp;C&amp;D&amp;RPage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Consommation </vt:lpstr>
    </vt:vector>
  </TitlesOfParts>
  <Company>ETS GIFFARD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ETS GIFFARD</dc:creator>
  <cp:lastModifiedBy>PIGNOL</cp:lastModifiedBy>
  <cp:lastPrinted>2009-12-29T12:35:27Z</cp:lastPrinted>
  <dcterms:created xsi:type="dcterms:W3CDTF">2000-11-06T14:04:56Z</dcterms:created>
  <dcterms:modified xsi:type="dcterms:W3CDTF">2011-06-03T10:11:59Z</dcterms:modified>
</cp:coreProperties>
</file>